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200" yWindow="-15" windowWidth="10245" windowHeight="9015"/>
  </bookViews>
  <sheets>
    <sheet name="2" sheetId="4" r:id="rId1"/>
  </sheets>
  <definedNames>
    <definedName name="_xlnm.Print_Titles" localSheetId="0">'2'!$16:$16</definedName>
  </definedNames>
  <calcPr calcId="124519"/>
  <smartTagPr show="none"/>
</workbook>
</file>

<file path=xl/calcChain.xml><?xml version="1.0" encoding="utf-8"?>
<calcChain xmlns="http://schemas.openxmlformats.org/spreadsheetml/2006/main">
  <c r="F56" i="4"/>
  <c r="F46"/>
  <c r="F38" s="1"/>
  <c r="F66"/>
  <c r="F24"/>
  <c r="F17" s="1"/>
  <c r="G87"/>
  <c r="G83"/>
  <c r="G81" s="1"/>
  <c r="G72"/>
  <c r="G62"/>
  <c r="G61" s="1"/>
  <c r="G56"/>
  <c r="G39"/>
  <c r="G38" s="1"/>
  <c r="G24"/>
  <c r="G17" s="1"/>
  <c r="F62"/>
  <c r="F72"/>
  <c r="F83"/>
  <c r="F61" l="1"/>
  <c r="G91"/>
  <c r="G55"/>
  <c r="F55"/>
  <c r="F91"/>
</calcChain>
</file>

<file path=xl/comments1.xml><?xml version="1.0" encoding="utf-8"?>
<comments xmlns="http://schemas.openxmlformats.org/spreadsheetml/2006/main">
  <authors>
    <author>ketvirtas</author>
  </authors>
  <commentList>
    <comment ref="F36" authorId="0">
      <text>
        <r>
          <rPr>
            <sz val="9"/>
            <color indexed="81"/>
            <rFont val="Tahoma"/>
            <family val="2"/>
            <charset val="186"/>
          </rPr>
          <t>#02_1_G39#</t>
        </r>
      </text>
    </comment>
    <comment ref="G36" authorId="0">
      <text>
        <r>
          <rPr>
            <sz val="9"/>
            <color indexed="81"/>
            <rFont val="Tahoma"/>
            <family val="2"/>
            <charset val="186"/>
          </rPr>
          <t>#02_1_G39#</t>
        </r>
      </text>
    </comment>
    <comment ref="F65" authorId="0">
      <text>
        <r>
          <rPr>
            <sz val="9"/>
            <color indexed="81"/>
            <rFont val="Tahoma"/>
            <family val="2"/>
            <charset val="186"/>
          </rPr>
          <t>#02_1_G68#</t>
        </r>
      </text>
    </comment>
    <comment ref="G65" authorId="0">
      <text>
        <r>
          <rPr>
            <sz val="9"/>
            <color indexed="81"/>
            <rFont val="Tahoma"/>
            <family val="2"/>
            <charset val="186"/>
          </rPr>
          <t>#02_1_G68#</t>
        </r>
      </text>
    </comment>
    <comment ref="F71" authorId="0">
      <text>
        <r>
          <rPr>
            <sz val="9"/>
            <color indexed="81"/>
            <rFont val="Tahoma"/>
            <family val="2"/>
            <charset val="186"/>
          </rPr>
          <t>#02_1_G74#</t>
        </r>
      </text>
    </comment>
    <comment ref="G71" authorId="0">
      <text>
        <r>
          <rPr>
            <sz val="9"/>
            <color indexed="81"/>
            <rFont val="Tahoma"/>
            <family val="2"/>
            <charset val="186"/>
          </rPr>
          <t>#02_1_G74#</t>
        </r>
      </text>
    </comment>
    <comment ref="F73" authorId="0">
      <text>
        <r>
          <rPr>
            <sz val="9"/>
            <color indexed="81"/>
            <rFont val="Tahoma"/>
            <family val="2"/>
            <charset val="186"/>
          </rPr>
          <t>#02_1_G76#</t>
        </r>
      </text>
    </comment>
    <comment ref="G73" authorId="0">
      <text>
        <r>
          <rPr>
            <sz val="9"/>
            <color indexed="81"/>
            <rFont val="Tahoma"/>
            <family val="2"/>
            <charset val="186"/>
          </rPr>
          <t>#02_1_G76#</t>
        </r>
      </text>
    </comment>
    <comment ref="F74" authorId="0">
      <text>
        <r>
          <rPr>
            <sz val="9"/>
            <color indexed="81"/>
            <rFont val="Tahoma"/>
            <family val="2"/>
            <charset val="186"/>
          </rPr>
          <t>#02_1_G77#</t>
        </r>
      </text>
    </comment>
    <comment ref="G74" authorId="0">
      <text>
        <r>
          <rPr>
            <sz val="9"/>
            <color indexed="81"/>
            <rFont val="Tahoma"/>
            <family val="2"/>
            <charset val="186"/>
          </rPr>
          <t>#02_1_G77#</t>
        </r>
      </text>
    </comment>
    <comment ref="F75" authorId="0">
      <text>
        <r>
          <rPr>
            <sz val="9"/>
            <color indexed="81"/>
            <rFont val="Tahoma"/>
            <family val="2"/>
            <charset val="186"/>
          </rPr>
          <t>#02_1_G78#</t>
        </r>
      </text>
    </comment>
    <comment ref="G75" authorId="0">
      <text>
        <r>
          <rPr>
            <sz val="9"/>
            <color indexed="81"/>
            <rFont val="Tahoma"/>
            <family val="2"/>
            <charset val="186"/>
          </rPr>
          <t>#02_1_G78#</t>
        </r>
      </text>
    </comment>
    <comment ref="F78" authorId="0">
      <text>
        <r>
          <rPr>
            <sz val="9"/>
            <color indexed="81"/>
            <rFont val="Tahoma"/>
            <family val="2"/>
            <charset val="186"/>
          </rPr>
          <t>#02_1_G81#</t>
        </r>
      </text>
    </comment>
    <comment ref="G78" authorId="0">
      <text>
        <r>
          <rPr>
            <sz val="9"/>
            <color indexed="81"/>
            <rFont val="Tahoma"/>
            <family val="2"/>
            <charset val="186"/>
          </rPr>
          <t>#02_1_G81#</t>
        </r>
      </text>
    </comment>
  </commentList>
</comments>
</file>

<file path=xl/sharedStrings.xml><?xml version="1.0" encoding="utf-8"?>
<sst xmlns="http://schemas.openxmlformats.org/spreadsheetml/2006/main" count="163" uniqueCount="131">
  <si>
    <t>FINANSINĖS BŪKLĖS ATASKAITA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</si>
  <si>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</si>
  <si>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</si>
  <si>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</si>
  <si>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</si>
  <si>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</si>
  <si>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</si>
  <si>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</si>
  <si>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</si>
  <si>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</si>
  <si>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</si>
  <si>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</si>
  <si>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</si>
  <si>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</si>
  <si>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</si>
  <si>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</si>
  <si>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</si>
  <si>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</si>
  <si>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</si>
  <si>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</si>
  <si>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</si>
  <si>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</si>
  <si>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</si>
  <si>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</si>
  <si>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</si>
  <si>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</si>
  <si>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</si>
  <si>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</si>
  <si>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</si>
  <si>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</si>
  <si>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</si>
  <si>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</si>
  <si>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</si>
  <si>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</si>
  <si>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</si>
  <si>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</si>
  <si>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</si>
  <si>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</si>
  <si>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</si>
  <si>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</si>
  <si>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</si>
  <si>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</si>
  <si>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</si>
  <si>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</si>
  <si>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B.</t>
  </si>
  <si>
    <t>BIOLOGINIS TURTAS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</si>
  <si>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</si>
  <si>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</si>
  <si>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</si>
  <si>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</si>
  <si>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</si>
  <si>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</si>
  <si>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</si>
  <si>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</si>
  <si>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</si>
  <si>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</si>
  <si>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</si>
  <si>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</si>
  <si>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</si>
  <si>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</si>
  <si>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</si>
  <si>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</si>
  <si>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</si>
  <si>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</si>
  <si>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</si>
  <si>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</si>
  <si>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</si>
  <si>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</si>
  <si>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</si>
  <si>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</si>
  <si>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</si>
  <si>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</si>
  <si>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</si>
  <si>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</si>
  <si>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</si>
  <si>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</si>
  <si>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</si>
  <si>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</si>
  <si>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</si>
  <si>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</si>
  <si>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</si>
  <si>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</si>
  <si>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</si>
  <si>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</si>
  <si>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</si>
  <si>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</si>
  <si>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</si>
  <si>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</si>
  <si>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</si>
  <si>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</si>
  <si>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</si>
  <si>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</si>
  <si>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</si>
  <si>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</si>
  <si>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</si>
  <si>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</si>
  <si>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</si>
  <si>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</si>
  <si>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</si>
  <si>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</si>
  <si>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Ilgalaikis materialusis ir biologinis turtas, skirtas parduoti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</si>
  <si>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</si>
  <si>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</si>
  <si>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</si>
  <si>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</si>
  <si>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</si>
  <si>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</si>
  <si>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Grąžintini mokesčiai, įmokos ir jų permokos</t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</si>
  <si>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</si>
  <si>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</si>
  <si>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</si>
  <si>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</si>
  <si>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</si>
  <si>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</si>
  <si>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</si>
  <si>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</si>
  <si>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t>Nebaigta statyba ir išankstiniai mokėjimai</t>
  </si>
  <si>
    <t>II.11</t>
  </si>
  <si>
    <t>II.6.1</t>
  </si>
  <si>
    <t>II.6.2</t>
  </si>
  <si>
    <t>II.12</t>
  </si>
  <si>
    <t>Mineraliniai ištekliai ir kitas ilgalaikis turtas</t>
  </si>
  <si>
    <t>Kodas 190379088       V.Marazo g.6, Želsvos k. Marijampolės savivaldybė</t>
  </si>
  <si>
    <t>Pateikimo valiuta ir tikslumas: euras</t>
  </si>
  <si>
    <t>Vilija Varnagirienė</t>
  </si>
  <si>
    <t>Direktorė</t>
  </si>
  <si>
    <t>Asta Kulbokienė</t>
  </si>
  <si>
    <t>MARIJAMPOLĖS SAV.ŽELSVOS PROGIMNAZIJA</t>
  </si>
  <si>
    <t>PAGAL  2022-06-30 D. DUOMENIS</t>
  </si>
  <si>
    <t>2022-07-15    Nr.</t>
  </si>
  <si>
    <t>Vyriausioji buhalterė</t>
  </si>
</sst>
</file>

<file path=xl/styles.xml><?xml version="1.0" encoding="utf-8"?>
<styleSheet xmlns="http://schemas.openxmlformats.org/spreadsheetml/2006/main">
  <fonts count="14"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10"/>
      <name val="Arial"/>
      <charset val="186"/>
    </font>
    <font>
      <sz val="9"/>
      <name val="Arial"/>
    </font>
    <font>
      <u/>
      <sz val="10"/>
      <name val="Times New Roman"/>
      <family val="1"/>
      <charset val="186"/>
    </font>
    <font>
      <u/>
      <sz val="10"/>
      <name val="Arial"/>
      <charset val="186"/>
    </font>
    <font>
      <sz val="9"/>
      <color indexed="81"/>
      <name val="Tahoma"/>
      <family val="2"/>
      <charset val="186"/>
    </font>
    <font>
      <b/>
      <sz val="12"/>
      <name val="Times New Roman"/>
      <family val="1"/>
      <charset val="186"/>
    </font>
    <font>
      <b/>
      <sz val="12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" fontId="4" fillId="2" borderId="1" xfId="0" quotePrefix="1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horizontal="right" vertical="center"/>
    </xf>
    <xf numFmtId="0" fontId="8" fillId="0" borderId="0" xfId="0" applyFont="1"/>
    <xf numFmtId="0" fontId="3" fillId="2" borderId="0" xfId="0" applyFont="1" applyFill="1" applyBorder="1" applyAlignment="1">
      <alignment horizontal="center" vertical="center" wrapText="1"/>
    </xf>
    <xf numFmtId="2" fontId="2" fillId="2" borderId="9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5" fillId="0" borderId="14" xfId="0" applyFont="1" applyFill="1" applyBorder="1" applyAlignment="1">
      <alignment horizontal="right" vertical="center" wrapText="1"/>
    </xf>
  </cellXfs>
  <cellStyles count="1">
    <cellStyle name="Paprastas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0"/>
  <sheetViews>
    <sheetView showGridLines="0" tabSelected="1" topLeftCell="A73" zoomScaleSheetLayoutView="100" workbookViewId="0">
      <selection activeCell="A96" sqref="A96:D96"/>
    </sheetView>
  </sheetViews>
  <sheetFormatPr defaultRowHeight="12.75"/>
  <cols>
    <col min="1" max="1" width="10.5703125" style="11" customWidth="1"/>
    <col min="2" max="2" width="3.140625" style="12" customWidth="1"/>
    <col min="3" max="3" width="2.7109375" style="12" customWidth="1"/>
    <col min="4" max="4" width="59" style="12" customWidth="1"/>
    <col min="5" max="5" width="7.7109375" style="42" customWidth="1"/>
    <col min="6" max="6" width="11.85546875" style="11" customWidth="1"/>
    <col min="7" max="7" width="12.85546875" style="11" customWidth="1"/>
    <col min="8" max="8" width="5.28515625" style="11" customWidth="1"/>
    <col min="9" max="9" width="55.140625" style="11" customWidth="1"/>
    <col min="10" max="16384" width="9.140625" style="11"/>
  </cols>
  <sheetData>
    <row r="1" spans="1:7">
      <c r="A1" s="73"/>
      <c r="B1" s="42"/>
      <c r="C1" s="42"/>
      <c r="D1" s="42"/>
      <c r="E1" s="74"/>
      <c r="F1" s="73"/>
      <c r="G1" s="73"/>
    </row>
    <row r="2" spans="1:7">
      <c r="A2" s="117"/>
      <c r="B2" s="118"/>
      <c r="C2" s="118"/>
      <c r="D2" s="118"/>
      <c r="E2" s="118"/>
      <c r="F2" s="119"/>
      <c r="G2" s="119"/>
    </row>
    <row r="3" spans="1:7">
      <c r="A3" s="120"/>
      <c r="B3" s="120"/>
      <c r="C3" s="120"/>
      <c r="D3" s="120"/>
      <c r="E3" s="120"/>
      <c r="F3" s="120"/>
      <c r="G3" s="120"/>
    </row>
    <row r="4" spans="1:7" ht="15.75">
      <c r="A4" s="111" t="s">
        <v>127</v>
      </c>
      <c r="B4" s="112"/>
      <c r="C4" s="112"/>
      <c r="D4" s="112"/>
      <c r="E4" s="112"/>
      <c r="F4" s="113"/>
      <c r="G4" s="113"/>
    </row>
    <row r="5" spans="1:7">
      <c r="A5" s="114"/>
      <c r="B5" s="115"/>
      <c r="C5" s="115"/>
      <c r="D5" s="115"/>
      <c r="E5" s="115"/>
      <c r="F5" s="116"/>
      <c r="G5" s="116"/>
    </row>
    <row r="6" spans="1:7" ht="12.75" customHeight="1">
      <c r="A6" s="124" t="s">
        <v>122</v>
      </c>
      <c r="B6" s="125"/>
      <c r="C6" s="125"/>
      <c r="D6" s="125"/>
      <c r="E6" s="125"/>
      <c r="F6" s="126"/>
      <c r="G6" s="126"/>
    </row>
    <row r="7" spans="1:7">
      <c r="A7" s="97"/>
      <c r="B7" s="96"/>
      <c r="C7" s="96"/>
      <c r="D7" s="96"/>
      <c r="E7" s="96"/>
      <c r="F7" s="128"/>
      <c r="G7" s="128"/>
    </row>
    <row r="8" spans="1:7">
      <c r="A8" s="128"/>
      <c r="B8" s="128"/>
      <c r="C8" s="128"/>
      <c r="D8" s="128"/>
      <c r="E8" s="128"/>
      <c r="F8" s="128"/>
      <c r="G8" s="128"/>
    </row>
    <row r="9" spans="1:7">
      <c r="A9" s="127"/>
      <c r="B9" s="126"/>
      <c r="C9" s="126"/>
      <c r="D9" s="126"/>
      <c r="E9" s="126"/>
    </row>
    <row r="10" spans="1:7">
      <c r="A10" s="129" t="s">
        <v>0</v>
      </c>
      <c r="B10" s="130"/>
      <c r="C10" s="130"/>
      <c r="D10" s="130"/>
      <c r="E10" s="130"/>
      <c r="F10" s="131"/>
      <c r="G10" s="131"/>
    </row>
    <row r="11" spans="1:7">
      <c r="A11" s="129" t="s">
        <v>128</v>
      </c>
      <c r="B11" s="130"/>
      <c r="C11" s="130"/>
      <c r="D11" s="130"/>
      <c r="E11" s="130"/>
      <c r="F11" s="131"/>
      <c r="G11" s="131"/>
    </row>
    <row r="12" spans="1:7">
      <c r="A12" s="8"/>
      <c r="B12" s="63"/>
      <c r="C12" s="63"/>
      <c r="D12" s="90"/>
      <c r="E12" s="63"/>
      <c r="F12" s="64"/>
      <c r="G12" s="64"/>
    </row>
    <row r="13" spans="1:7">
      <c r="A13" s="132" t="s">
        <v>129</v>
      </c>
      <c r="B13" s="133"/>
      <c r="C13" s="133"/>
      <c r="D13" s="133"/>
      <c r="E13" s="133"/>
      <c r="F13" s="134"/>
      <c r="G13" s="134"/>
    </row>
    <row r="14" spans="1:7">
      <c r="A14" s="101"/>
      <c r="B14" s="101"/>
      <c r="C14" s="101"/>
      <c r="D14" s="101"/>
      <c r="E14" s="101"/>
      <c r="F14" s="135"/>
      <c r="G14" s="135"/>
    </row>
    <row r="15" spans="1:7" ht="12.75" customHeight="1">
      <c r="A15" s="8"/>
      <c r="B15" s="9"/>
      <c r="C15" s="9"/>
      <c r="D15" s="136" t="s">
        <v>123</v>
      </c>
      <c r="E15" s="136"/>
      <c r="F15" s="136"/>
      <c r="G15" s="136"/>
    </row>
    <row r="16" spans="1:7" ht="67.5" customHeight="1">
      <c r="A16" s="3" t="s">
        <v>1</v>
      </c>
      <c r="B16" s="121" t="s">
        <v>2</v>
      </c>
      <c r="C16" s="122"/>
      <c r="D16" s="123"/>
      <c r="E16" s="2" t="s">
        <v>3</v>
      </c>
      <c r="F16" s="1" t="s">
        <v>4</v>
      </c>
      <c r="G16" s="1" t="s">
        <v>5</v>
      </c>
    </row>
    <row r="17" spans="1:7" s="12" customFormat="1" ht="12.75" customHeight="1">
      <c r="A17" s="1" t="s">
        <v>6</v>
      </c>
      <c r="B17" s="13" t="s">
        <v>7</v>
      </c>
      <c r="C17" s="31"/>
      <c r="D17" s="14"/>
      <c r="E17" s="23"/>
      <c r="F17" s="87">
        <f>SUM(F18,F24,F35,F36)</f>
        <v>232139.57</v>
      </c>
      <c r="G17" s="87">
        <f>SUM(G18,G24,G35,G36)</f>
        <v>237110.15</v>
      </c>
    </row>
    <row r="18" spans="1:7" s="12" customFormat="1" ht="12.75" customHeight="1">
      <c r="A18" s="30" t="s">
        <v>8</v>
      </c>
      <c r="B18" s="34" t="s">
        <v>93</v>
      </c>
      <c r="C18" s="15"/>
      <c r="D18" s="16"/>
      <c r="E18" s="23">
        <v>1</v>
      </c>
      <c r="F18" s="88">
        <v>1</v>
      </c>
      <c r="G18" s="88">
        <v>1</v>
      </c>
    </row>
    <row r="19" spans="1:7" s="12" customFormat="1" ht="12.75" customHeight="1">
      <c r="A19" s="23" t="s">
        <v>9</v>
      </c>
      <c r="B19" s="7"/>
      <c r="C19" s="43" t="s">
        <v>10</v>
      </c>
      <c r="D19" s="25"/>
      <c r="E19" s="81"/>
      <c r="F19" s="88"/>
      <c r="G19" s="88"/>
    </row>
    <row r="20" spans="1:7" s="12" customFormat="1" ht="12.75" customHeight="1">
      <c r="A20" s="23" t="s">
        <v>11</v>
      </c>
      <c r="B20" s="7"/>
      <c r="C20" s="43" t="s">
        <v>109</v>
      </c>
      <c r="D20" s="29"/>
      <c r="E20" s="82"/>
      <c r="F20" s="88"/>
      <c r="G20" s="88"/>
    </row>
    <row r="21" spans="1:7" s="12" customFormat="1" ht="12.75" customHeight="1">
      <c r="A21" s="23" t="s">
        <v>12</v>
      </c>
      <c r="B21" s="7"/>
      <c r="C21" s="43" t="s">
        <v>13</v>
      </c>
      <c r="D21" s="29"/>
      <c r="E21" s="82"/>
      <c r="F21" s="88"/>
      <c r="G21" s="88"/>
    </row>
    <row r="22" spans="1:7" s="12" customFormat="1" ht="12.75" customHeight="1">
      <c r="A22" s="23" t="s">
        <v>14</v>
      </c>
      <c r="B22" s="7"/>
      <c r="C22" s="43" t="s">
        <v>114</v>
      </c>
      <c r="D22" s="29"/>
      <c r="E22" s="30"/>
      <c r="F22" s="88"/>
      <c r="G22" s="88"/>
    </row>
    <row r="23" spans="1:7" s="12" customFormat="1" ht="12.75" customHeight="1">
      <c r="A23" s="77" t="s">
        <v>91</v>
      </c>
      <c r="B23" s="7"/>
      <c r="C23" s="24" t="s">
        <v>80</v>
      </c>
      <c r="D23" s="25"/>
      <c r="E23" s="30"/>
      <c r="F23" s="88"/>
      <c r="G23" s="88"/>
    </row>
    <row r="24" spans="1:7" s="12" customFormat="1" ht="12.75" customHeight="1">
      <c r="A24" s="19" t="s">
        <v>15</v>
      </c>
      <c r="B24" s="20" t="s">
        <v>16</v>
      </c>
      <c r="C24" s="21"/>
      <c r="D24" s="22"/>
      <c r="E24" s="30">
        <v>2</v>
      </c>
      <c r="F24" s="88">
        <f>SUM(F26+F27+F29+F32+F33)</f>
        <v>232138.57</v>
      </c>
      <c r="G24" s="88">
        <f>SUM(G25:G34)</f>
        <v>237109.15</v>
      </c>
    </row>
    <row r="25" spans="1:7" s="12" customFormat="1" ht="12.75" customHeight="1">
      <c r="A25" s="23" t="s">
        <v>17</v>
      </c>
      <c r="B25" s="7"/>
      <c r="C25" s="43" t="s">
        <v>18</v>
      </c>
      <c r="D25" s="29"/>
      <c r="E25" s="82"/>
      <c r="F25" s="88"/>
      <c r="G25" s="88"/>
    </row>
    <row r="26" spans="1:7" s="12" customFormat="1" ht="12.75" customHeight="1">
      <c r="A26" s="23" t="s">
        <v>19</v>
      </c>
      <c r="B26" s="7"/>
      <c r="C26" s="43" t="s">
        <v>20</v>
      </c>
      <c r="D26" s="29"/>
      <c r="E26" s="82"/>
      <c r="F26" s="88">
        <v>209779.78</v>
      </c>
      <c r="G26" s="88">
        <v>212995.45</v>
      </c>
    </row>
    <row r="27" spans="1:7" s="12" customFormat="1" ht="12.75" customHeight="1">
      <c r="A27" s="23" t="s">
        <v>21</v>
      </c>
      <c r="B27" s="7"/>
      <c r="C27" s="43" t="s">
        <v>22</v>
      </c>
      <c r="D27" s="29"/>
      <c r="E27" s="82"/>
      <c r="F27" s="88">
        <v>16880.02</v>
      </c>
      <c r="G27" s="88">
        <v>17623.09</v>
      </c>
    </row>
    <row r="28" spans="1:7" s="12" customFormat="1" ht="12.75" customHeight="1">
      <c r="A28" s="23" t="s">
        <v>23</v>
      </c>
      <c r="B28" s="7"/>
      <c r="C28" s="43" t="s">
        <v>24</v>
      </c>
      <c r="D28" s="29"/>
      <c r="E28" s="82"/>
      <c r="F28" s="88"/>
      <c r="G28" s="88"/>
    </row>
    <row r="29" spans="1:7" s="12" customFormat="1" ht="12.75" customHeight="1">
      <c r="A29" s="23" t="s">
        <v>25</v>
      </c>
      <c r="B29" s="7"/>
      <c r="C29" s="43" t="s">
        <v>26</v>
      </c>
      <c r="D29" s="29"/>
      <c r="E29" s="82"/>
      <c r="F29" s="88">
        <v>3962.72</v>
      </c>
      <c r="G29" s="88">
        <v>4631.63</v>
      </c>
    </row>
    <row r="30" spans="1:7" s="12" customFormat="1" ht="12.75" customHeight="1">
      <c r="A30" s="23" t="s">
        <v>27</v>
      </c>
      <c r="B30" s="7"/>
      <c r="C30" s="43" t="s">
        <v>28</v>
      </c>
      <c r="D30" s="29"/>
      <c r="E30" s="82"/>
      <c r="F30" s="88"/>
      <c r="G30" s="88"/>
    </row>
    <row r="31" spans="1:7" s="12" customFormat="1" ht="12.75" customHeight="1">
      <c r="A31" s="23" t="s">
        <v>29</v>
      </c>
      <c r="B31" s="7"/>
      <c r="C31" s="43" t="s">
        <v>30</v>
      </c>
      <c r="D31" s="29"/>
      <c r="E31" s="82"/>
      <c r="F31" s="88"/>
      <c r="G31" s="88"/>
    </row>
    <row r="32" spans="1:7" s="12" customFormat="1" ht="12.75" customHeight="1">
      <c r="A32" s="23" t="s">
        <v>31</v>
      </c>
      <c r="B32" s="7"/>
      <c r="C32" s="43" t="s">
        <v>32</v>
      </c>
      <c r="D32" s="29"/>
      <c r="E32" s="82"/>
      <c r="F32" s="88">
        <v>1382.7</v>
      </c>
      <c r="G32" s="88">
        <v>1675.65</v>
      </c>
    </row>
    <row r="33" spans="1:7" s="12" customFormat="1" ht="12.75" customHeight="1">
      <c r="A33" s="23" t="s">
        <v>33</v>
      </c>
      <c r="B33" s="26"/>
      <c r="C33" s="45" t="s">
        <v>108</v>
      </c>
      <c r="D33" s="46"/>
      <c r="E33" s="82"/>
      <c r="F33" s="88">
        <v>133.35</v>
      </c>
      <c r="G33" s="88">
        <v>183.33</v>
      </c>
    </row>
    <row r="34" spans="1:7" s="12" customFormat="1" ht="12.75" customHeight="1">
      <c r="A34" s="23" t="s">
        <v>34</v>
      </c>
      <c r="B34" s="7"/>
      <c r="C34" s="43" t="s">
        <v>116</v>
      </c>
      <c r="D34" s="29"/>
      <c r="E34" s="30"/>
      <c r="F34" s="88"/>
      <c r="G34" s="88"/>
    </row>
    <row r="35" spans="1:7" s="12" customFormat="1" ht="12.75" customHeight="1">
      <c r="A35" s="30" t="s">
        <v>35</v>
      </c>
      <c r="B35" s="6" t="s">
        <v>36</v>
      </c>
      <c r="C35" s="6"/>
      <c r="D35" s="44"/>
      <c r="E35" s="30"/>
      <c r="F35" s="88"/>
      <c r="G35" s="88"/>
    </row>
    <row r="36" spans="1:7" s="12" customFormat="1" ht="12.75" customHeight="1">
      <c r="A36" s="30" t="s">
        <v>43</v>
      </c>
      <c r="B36" s="6" t="s">
        <v>121</v>
      </c>
      <c r="C36" s="6"/>
      <c r="D36" s="44"/>
      <c r="E36" s="83"/>
      <c r="F36" s="88"/>
      <c r="G36" s="88"/>
    </row>
    <row r="37" spans="1:7" s="12" customFormat="1" ht="12.75" customHeight="1">
      <c r="A37" s="1" t="s">
        <v>44</v>
      </c>
      <c r="B37" s="13" t="s">
        <v>45</v>
      </c>
      <c r="C37" s="31"/>
      <c r="D37" s="14"/>
      <c r="E37" s="82"/>
      <c r="F37" s="88"/>
      <c r="G37" s="88"/>
    </row>
    <row r="38" spans="1:7" s="12" customFormat="1" ht="12.75" customHeight="1">
      <c r="A38" s="3" t="s">
        <v>46</v>
      </c>
      <c r="B38" s="65" t="s">
        <v>47</v>
      </c>
      <c r="C38" s="32"/>
      <c r="D38" s="66"/>
      <c r="E38" s="30"/>
      <c r="F38" s="87">
        <f>SUM(F54+F46+F39)</f>
        <v>78956.289999999994</v>
      </c>
      <c r="G38" s="87">
        <f>SUM(G39,G45,G46,G53,G54)</f>
        <v>40636.36</v>
      </c>
    </row>
    <row r="39" spans="1:7" s="12" customFormat="1" ht="12.75" customHeight="1">
      <c r="A39" s="56" t="s">
        <v>8</v>
      </c>
      <c r="B39" s="48" t="s">
        <v>48</v>
      </c>
      <c r="C39" s="50"/>
      <c r="D39" s="67"/>
      <c r="E39" s="30">
        <v>3</v>
      </c>
      <c r="F39" s="88">
        <v>73.540000000000006</v>
      </c>
      <c r="G39" s="88">
        <f>SUM(G40:G44)</f>
        <v>60.94</v>
      </c>
    </row>
    <row r="40" spans="1:7" s="12" customFormat="1" ht="12.75" customHeight="1">
      <c r="A40" s="18" t="s">
        <v>9</v>
      </c>
      <c r="B40" s="26"/>
      <c r="C40" s="45" t="s">
        <v>49</v>
      </c>
      <c r="D40" s="46"/>
      <c r="E40" s="82"/>
      <c r="F40" s="88"/>
      <c r="G40" s="88"/>
    </row>
    <row r="41" spans="1:7" s="12" customFormat="1" ht="12.75" customHeight="1">
      <c r="A41" s="18" t="s">
        <v>11</v>
      </c>
      <c r="B41" s="26"/>
      <c r="C41" s="45" t="s">
        <v>89</v>
      </c>
      <c r="D41" s="46"/>
      <c r="E41" s="82"/>
      <c r="F41" s="88">
        <v>73.540000000000006</v>
      </c>
      <c r="G41" s="88">
        <v>60.94</v>
      </c>
    </row>
    <row r="42" spans="1:7" s="12" customFormat="1">
      <c r="A42" s="18" t="s">
        <v>12</v>
      </c>
      <c r="B42" s="26"/>
      <c r="C42" s="45" t="s">
        <v>110</v>
      </c>
      <c r="D42" s="46"/>
      <c r="E42" s="82"/>
      <c r="F42" s="88"/>
      <c r="G42" s="88"/>
    </row>
    <row r="43" spans="1:7" s="12" customFormat="1">
      <c r="A43" s="18" t="s">
        <v>14</v>
      </c>
      <c r="B43" s="26"/>
      <c r="C43" s="45" t="s">
        <v>115</v>
      </c>
      <c r="D43" s="46"/>
      <c r="E43" s="82"/>
      <c r="F43" s="88"/>
      <c r="G43" s="88"/>
    </row>
    <row r="44" spans="1:7" s="12" customFormat="1" ht="12.75" customHeight="1">
      <c r="A44" s="18" t="s">
        <v>91</v>
      </c>
      <c r="B44" s="32"/>
      <c r="C44" s="102" t="s">
        <v>100</v>
      </c>
      <c r="D44" s="103"/>
      <c r="E44" s="82"/>
      <c r="F44" s="88"/>
      <c r="G44" s="88"/>
    </row>
    <row r="45" spans="1:7" s="12" customFormat="1" ht="12.75" customHeight="1">
      <c r="A45" s="56" t="s">
        <v>15</v>
      </c>
      <c r="B45" s="68" t="s">
        <v>106</v>
      </c>
      <c r="C45" s="53"/>
      <c r="D45" s="69"/>
      <c r="E45" s="30"/>
      <c r="F45" s="88"/>
      <c r="G45" s="88"/>
    </row>
    <row r="46" spans="1:7" s="12" customFormat="1" ht="12.75" customHeight="1">
      <c r="A46" s="56" t="s">
        <v>35</v>
      </c>
      <c r="B46" s="48" t="s">
        <v>94</v>
      </c>
      <c r="C46" s="50"/>
      <c r="D46" s="67"/>
      <c r="E46" s="30">
        <v>4</v>
      </c>
      <c r="F46" s="88">
        <f>SUM(F51)</f>
        <v>75206.820000000007</v>
      </c>
      <c r="G46" s="88">
        <v>36403.18</v>
      </c>
    </row>
    <row r="47" spans="1:7" s="12" customFormat="1" ht="12.75" customHeight="1">
      <c r="A47" s="18" t="s">
        <v>37</v>
      </c>
      <c r="B47" s="50"/>
      <c r="C47" s="78" t="s">
        <v>81</v>
      </c>
      <c r="D47" s="52"/>
      <c r="E47" s="30"/>
      <c r="F47" s="88"/>
      <c r="G47" s="88"/>
    </row>
    <row r="48" spans="1:7" s="12" customFormat="1" ht="12.75" customHeight="1">
      <c r="A48" s="79" t="s">
        <v>38</v>
      </c>
      <c r="B48" s="26"/>
      <c r="C48" s="45" t="s">
        <v>50</v>
      </c>
      <c r="D48" s="27"/>
      <c r="E48" s="84"/>
      <c r="F48" s="88"/>
      <c r="G48" s="88"/>
    </row>
    <row r="49" spans="1:7" s="12" customFormat="1" ht="12.75" customHeight="1">
      <c r="A49" s="18" t="s">
        <v>39</v>
      </c>
      <c r="B49" s="26"/>
      <c r="C49" s="45" t="s">
        <v>51</v>
      </c>
      <c r="D49" s="46"/>
      <c r="E49" s="85"/>
      <c r="F49" s="88"/>
      <c r="G49" s="88"/>
    </row>
    <row r="50" spans="1:7" s="12" customFormat="1" ht="12.75" customHeight="1">
      <c r="A50" s="18" t="s">
        <v>40</v>
      </c>
      <c r="B50" s="26"/>
      <c r="C50" s="102" t="s">
        <v>88</v>
      </c>
      <c r="D50" s="103"/>
      <c r="E50" s="85"/>
      <c r="F50" s="88"/>
      <c r="G50" s="88"/>
    </row>
    <row r="51" spans="1:7" s="12" customFormat="1" ht="12.75" customHeight="1">
      <c r="A51" s="18" t="s">
        <v>41</v>
      </c>
      <c r="B51" s="26"/>
      <c r="C51" s="45" t="s">
        <v>82</v>
      </c>
      <c r="D51" s="46"/>
      <c r="E51" s="85"/>
      <c r="F51" s="88">
        <v>75206.820000000007</v>
      </c>
      <c r="G51" s="88">
        <v>36095.46</v>
      </c>
    </row>
    <row r="52" spans="1:7" s="12" customFormat="1" ht="12.75" customHeight="1">
      <c r="A52" s="18" t="s">
        <v>42</v>
      </c>
      <c r="B52" s="26"/>
      <c r="C52" s="45" t="s">
        <v>52</v>
      </c>
      <c r="D52" s="46"/>
      <c r="E52" s="30"/>
      <c r="F52" s="88"/>
      <c r="G52" s="88">
        <v>307.72000000000003</v>
      </c>
    </row>
    <row r="53" spans="1:7" s="12" customFormat="1" ht="12.75" customHeight="1">
      <c r="A53" s="56" t="s">
        <v>43</v>
      </c>
      <c r="B53" s="4" t="s">
        <v>53</v>
      </c>
      <c r="C53" s="4"/>
      <c r="D53" s="60"/>
      <c r="E53" s="85"/>
      <c r="F53" s="88"/>
      <c r="G53" s="88"/>
    </row>
    <row r="54" spans="1:7" s="12" customFormat="1" ht="12.75" customHeight="1">
      <c r="A54" s="56" t="s">
        <v>54</v>
      </c>
      <c r="B54" s="4" t="s">
        <v>55</v>
      </c>
      <c r="C54" s="4"/>
      <c r="D54" s="60"/>
      <c r="E54" s="30">
        <v>5</v>
      </c>
      <c r="F54" s="88">
        <v>3675.93</v>
      </c>
      <c r="G54" s="88">
        <v>4172.24</v>
      </c>
    </row>
    <row r="55" spans="1:7" s="12" customFormat="1" ht="12.75" customHeight="1">
      <c r="A55" s="30"/>
      <c r="B55" s="20" t="s">
        <v>56</v>
      </c>
      <c r="C55" s="21"/>
      <c r="D55" s="22"/>
      <c r="E55" s="30"/>
      <c r="F55" s="91">
        <f>SUM(F17,F37,F38)</f>
        <v>311095.86</v>
      </c>
      <c r="G55" s="91">
        <f>SUM(G17,G37,G38)</f>
        <v>277746.51</v>
      </c>
    </row>
    <row r="56" spans="1:7" s="12" customFormat="1" ht="12.75" customHeight="1">
      <c r="A56" s="1" t="s">
        <v>57</v>
      </c>
      <c r="B56" s="13" t="s">
        <v>58</v>
      </c>
      <c r="C56" s="13"/>
      <c r="D56" s="72"/>
      <c r="E56" s="30">
        <v>6</v>
      </c>
      <c r="F56" s="87">
        <f>SUM(F57+F58+F59+F60)</f>
        <v>235889.04</v>
      </c>
      <c r="G56" s="87">
        <f>SUM(G57:G60)</f>
        <v>241651.04999999996</v>
      </c>
    </row>
    <row r="57" spans="1:7" s="12" customFormat="1" ht="12.75" customHeight="1">
      <c r="A57" s="30" t="s">
        <v>8</v>
      </c>
      <c r="B57" s="6" t="s">
        <v>59</v>
      </c>
      <c r="C57" s="6"/>
      <c r="D57" s="44"/>
      <c r="E57" s="30"/>
      <c r="F57" s="88">
        <v>5771.31</v>
      </c>
      <c r="G57" s="88">
        <v>6247.08</v>
      </c>
    </row>
    <row r="58" spans="1:7" s="12" customFormat="1" ht="12.75" customHeight="1">
      <c r="A58" s="19" t="s">
        <v>15</v>
      </c>
      <c r="B58" s="20" t="s">
        <v>60</v>
      </c>
      <c r="C58" s="21"/>
      <c r="D58" s="22"/>
      <c r="E58" s="19"/>
      <c r="F58" s="88">
        <v>212614.94</v>
      </c>
      <c r="G58" s="88">
        <v>216596.08</v>
      </c>
    </row>
    <row r="59" spans="1:7" s="12" customFormat="1" ht="12.75" customHeight="1">
      <c r="A59" s="30" t="s">
        <v>35</v>
      </c>
      <c r="B59" s="104" t="s">
        <v>101</v>
      </c>
      <c r="C59" s="105"/>
      <c r="D59" s="106"/>
      <c r="E59" s="30"/>
      <c r="F59" s="88">
        <v>8823.6</v>
      </c>
      <c r="G59" s="88">
        <v>9268.6200000000008</v>
      </c>
    </row>
    <row r="60" spans="1:7" s="12" customFormat="1" ht="12.75" customHeight="1">
      <c r="A60" s="30" t="s">
        <v>92</v>
      </c>
      <c r="B60" s="6" t="s">
        <v>61</v>
      </c>
      <c r="C60" s="7"/>
      <c r="D60" s="5"/>
      <c r="E60" s="30"/>
      <c r="F60" s="88">
        <v>8679.19</v>
      </c>
      <c r="G60" s="88">
        <v>9539.27</v>
      </c>
    </row>
    <row r="61" spans="1:7" s="12" customFormat="1" ht="12.75" customHeight="1">
      <c r="A61" s="1" t="s">
        <v>62</v>
      </c>
      <c r="B61" s="13" t="s">
        <v>63</v>
      </c>
      <c r="C61" s="31"/>
      <c r="D61" s="14"/>
      <c r="E61" s="30">
        <v>7</v>
      </c>
      <c r="F61" s="87">
        <f>SUM(F66+F67+F62)</f>
        <v>74760.61</v>
      </c>
      <c r="G61" s="87">
        <f>SUM(G62,G66)</f>
        <v>36095.46</v>
      </c>
    </row>
    <row r="62" spans="1:7" s="12" customFormat="1" ht="12.75" customHeight="1">
      <c r="A62" s="30" t="s">
        <v>8</v>
      </c>
      <c r="B62" s="34" t="s">
        <v>64</v>
      </c>
      <c r="C62" s="35"/>
      <c r="D62" s="17"/>
      <c r="E62" s="30"/>
      <c r="F62" s="88">
        <f>SUM(F63:F65)</f>
        <v>7193.25</v>
      </c>
      <c r="G62" s="88">
        <f>SUM(G63:G65)</f>
        <v>7193.25</v>
      </c>
    </row>
    <row r="63" spans="1:7" s="12" customFormat="1">
      <c r="A63" s="23" t="s">
        <v>9</v>
      </c>
      <c r="B63" s="39"/>
      <c r="C63" s="43" t="s">
        <v>95</v>
      </c>
      <c r="D63" s="49"/>
      <c r="E63" s="85"/>
      <c r="F63" s="88"/>
      <c r="G63" s="88"/>
    </row>
    <row r="64" spans="1:7" s="12" customFormat="1" ht="12.75" customHeight="1">
      <c r="A64" s="23" t="s">
        <v>11</v>
      </c>
      <c r="B64" s="7"/>
      <c r="C64" s="43" t="s">
        <v>65</v>
      </c>
      <c r="D64" s="29"/>
      <c r="E64" s="30"/>
      <c r="F64" s="88">
        <v>7193.25</v>
      </c>
      <c r="G64" s="88">
        <v>7193.25</v>
      </c>
    </row>
    <row r="65" spans="1:7" s="12" customFormat="1" ht="12.75" customHeight="1">
      <c r="A65" s="23" t="s">
        <v>99</v>
      </c>
      <c r="B65" s="7"/>
      <c r="C65" s="43" t="s">
        <v>66</v>
      </c>
      <c r="D65" s="29"/>
      <c r="E65" s="83"/>
      <c r="F65" s="88"/>
      <c r="G65" s="88"/>
    </row>
    <row r="66" spans="1:7" s="61" customFormat="1" ht="12.75" customHeight="1">
      <c r="A66" s="56" t="s">
        <v>15</v>
      </c>
      <c r="B66" s="57" t="s">
        <v>67</v>
      </c>
      <c r="C66" s="58"/>
      <c r="D66" s="59"/>
      <c r="E66" s="56"/>
      <c r="F66" s="88">
        <f>SUM(F77+F78+F79)</f>
        <v>67567.360000000001</v>
      </c>
      <c r="G66" s="88">
        <v>28902.21</v>
      </c>
    </row>
    <row r="67" spans="1:7" s="12" customFormat="1" ht="12.75" customHeight="1">
      <c r="A67" s="23" t="s">
        <v>17</v>
      </c>
      <c r="B67" s="7"/>
      <c r="C67" s="43" t="s">
        <v>98</v>
      </c>
      <c r="D67" s="25"/>
      <c r="E67" s="30"/>
      <c r="F67" s="88"/>
      <c r="G67" s="88"/>
    </row>
    <row r="68" spans="1:7" s="12" customFormat="1" ht="12.75" customHeight="1">
      <c r="A68" s="23" t="s">
        <v>19</v>
      </c>
      <c r="B68" s="39"/>
      <c r="C68" s="43" t="s">
        <v>104</v>
      </c>
      <c r="D68" s="49"/>
      <c r="E68" s="85"/>
      <c r="F68" s="88"/>
      <c r="G68" s="88"/>
    </row>
    <row r="69" spans="1:7" s="12" customFormat="1">
      <c r="A69" s="23" t="s">
        <v>21</v>
      </c>
      <c r="B69" s="39"/>
      <c r="C69" s="43" t="s">
        <v>96</v>
      </c>
      <c r="D69" s="49"/>
      <c r="E69" s="85"/>
      <c r="F69" s="88"/>
      <c r="G69" s="88"/>
    </row>
    <row r="70" spans="1:7" s="12" customFormat="1">
      <c r="A70" s="76" t="s">
        <v>23</v>
      </c>
      <c r="B70" s="50"/>
      <c r="C70" s="51" t="s">
        <v>83</v>
      </c>
      <c r="D70" s="52"/>
      <c r="E70" s="85"/>
      <c r="F70" s="88"/>
      <c r="G70" s="88"/>
    </row>
    <row r="71" spans="1:7" s="12" customFormat="1">
      <c r="A71" s="30" t="s">
        <v>25</v>
      </c>
      <c r="B71" s="24"/>
      <c r="C71" s="24" t="s">
        <v>84</v>
      </c>
      <c r="D71" s="25"/>
      <c r="E71" s="86"/>
      <c r="F71" s="88"/>
      <c r="G71" s="88"/>
    </row>
    <row r="72" spans="1:7" s="12" customFormat="1" ht="12.75" customHeight="1">
      <c r="A72" s="80" t="s">
        <v>27</v>
      </c>
      <c r="B72" s="58"/>
      <c r="C72" s="75" t="s">
        <v>97</v>
      </c>
      <c r="D72" s="62"/>
      <c r="E72" s="30"/>
      <c r="F72" s="88">
        <f>SUM(F73,F74)</f>
        <v>0</v>
      </c>
      <c r="G72" s="88">
        <f>SUM(G73,G74)</f>
        <v>0</v>
      </c>
    </row>
    <row r="73" spans="1:7" s="12" customFormat="1" ht="12.75" customHeight="1">
      <c r="A73" s="18" t="s">
        <v>118</v>
      </c>
      <c r="B73" s="26"/>
      <c r="C73" s="27"/>
      <c r="D73" s="46" t="s">
        <v>68</v>
      </c>
      <c r="E73" s="85"/>
      <c r="F73" s="88"/>
      <c r="G73" s="88"/>
    </row>
    <row r="74" spans="1:7" s="12" customFormat="1" ht="12.75" customHeight="1">
      <c r="A74" s="18" t="s">
        <v>119</v>
      </c>
      <c r="B74" s="26"/>
      <c r="C74" s="27"/>
      <c r="D74" s="46" t="s">
        <v>69</v>
      </c>
      <c r="E74" s="82"/>
      <c r="F74" s="88"/>
      <c r="G74" s="88"/>
    </row>
    <row r="75" spans="1:7" s="12" customFormat="1" ht="12.75" customHeight="1">
      <c r="A75" s="18" t="s">
        <v>29</v>
      </c>
      <c r="B75" s="53"/>
      <c r="C75" s="54" t="s">
        <v>70</v>
      </c>
      <c r="D75" s="55"/>
      <c r="E75" s="82"/>
      <c r="F75" s="88"/>
      <c r="G75" s="88"/>
    </row>
    <row r="76" spans="1:7" s="12" customFormat="1" ht="12.75" customHeight="1">
      <c r="A76" s="18" t="s">
        <v>31</v>
      </c>
      <c r="B76" s="33"/>
      <c r="C76" s="45" t="s">
        <v>107</v>
      </c>
      <c r="D76" s="47"/>
      <c r="E76" s="85"/>
      <c r="F76" s="88"/>
      <c r="G76" s="88"/>
    </row>
    <row r="77" spans="1:7" s="12" customFormat="1" ht="12.75" customHeight="1">
      <c r="A77" s="18" t="s">
        <v>33</v>
      </c>
      <c r="B77" s="7"/>
      <c r="C77" s="43" t="s">
        <v>71</v>
      </c>
      <c r="D77" s="29"/>
      <c r="E77" s="85"/>
      <c r="F77" s="88">
        <v>2385.46</v>
      </c>
      <c r="G77" s="88">
        <v>464.12</v>
      </c>
    </row>
    <row r="78" spans="1:7" s="12" customFormat="1" ht="12.75" customHeight="1">
      <c r="A78" s="18" t="s">
        <v>34</v>
      </c>
      <c r="B78" s="7"/>
      <c r="C78" s="43" t="s">
        <v>72</v>
      </c>
      <c r="D78" s="29"/>
      <c r="E78" s="85"/>
      <c r="F78" s="88">
        <v>36743.81</v>
      </c>
      <c r="G78" s="88"/>
    </row>
    <row r="79" spans="1:7" s="12" customFormat="1" ht="12.75" customHeight="1">
      <c r="A79" s="23" t="s">
        <v>117</v>
      </c>
      <c r="B79" s="26"/>
      <c r="C79" s="45" t="s">
        <v>90</v>
      </c>
      <c r="D79" s="46"/>
      <c r="E79" s="85"/>
      <c r="F79" s="88">
        <v>28438.09</v>
      </c>
      <c r="G79" s="88">
        <v>28438.09</v>
      </c>
    </row>
    <row r="80" spans="1:7" s="12" customFormat="1" ht="12.75" customHeight="1">
      <c r="A80" s="23" t="s">
        <v>120</v>
      </c>
      <c r="B80" s="7"/>
      <c r="C80" s="43" t="s">
        <v>73</v>
      </c>
      <c r="D80" s="29"/>
      <c r="E80" s="83"/>
      <c r="F80" s="88"/>
      <c r="G80" s="88"/>
    </row>
    <row r="81" spans="1:7" s="12" customFormat="1" ht="12.75" customHeight="1">
      <c r="A81" s="1" t="s">
        <v>74</v>
      </c>
      <c r="B81" s="36" t="s">
        <v>75</v>
      </c>
      <c r="C81" s="37"/>
      <c r="D81" s="38"/>
      <c r="E81" s="83"/>
      <c r="F81" s="87">
        <v>446.21</v>
      </c>
      <c r="G81" s="87">
        <f>SUM(G82,G83,G86,G87)</f>
        <v>0</v>
      </c>
    </row>
    <row r="82" spans="1:7" s="12" customFormat="1" ht="12.75" customHeight="1">
      <c r="A82" s="30" t="s">
        <v>8</v>
      </c>
      <c r="B82" s="6" t="s">
        <v>85</v>
      </c>
      <c r="C82" s="7"/>
      <c r="D82" s="5"/>
      <c r="E82" s="83"/>
      <c r="F82" s="88"/>
      <c r="G82" s="88"/>
    </row>
    <row r="83" spans="1:7" s="12" customFormat="1" ht="12.75" customHeight="1">
      <c r="A83" s="30" t="s">
        <v>15</v>
      </c>
      <c r="B83" s="34" t="s">
        <v>76</v>
      </c>
      <c r="C83" s="35"/>
      <c r="D83" s="17"/>
      <c r="E83" s="30"/>
      <c r="F83" s="88">
        <f>SUM(F84,F85)</f>
        <v>0</v>
      </c>
      <c r="G83" s="88">
        <f>SUM(G84,G85)</f>
        <v>0</v>
      </c>
    </row>
    <row r="84" spans="1:7" s="12" customFormat="1" ht="12.75" customHeight="1">
      <c r="A84" s="23" t="s">
        <v>17</v>
      </c>
      <c r="B84" s="7"/>
      <c r="C84" s="43" t="s">
        <v>77</v>
      </c>
      <c r="D84" s="29"/>
      <c r="E84" s="30"/>
      <c r="F84" s="88"/>
      <c r="G84" s="88"/>
    </row>
    <row r="85" spans="1:7" s="12" customFormat="1" ht="12.75" customHeight="1">
      <c r="A85" s="23" t="s">
        <v>19</v>
      </c>
      <c r="B85" s="7"/>
      <c r="C85" s="43" t="s">
        <v>78</v>
      </c>
      <c r="D85" s="29"/>
      <c r="E85" s="30"/>
      <c r="F85" s="88"/>
      <c r="G85" s="88"/>
    </row>
    <row r="86" spans="1:7" s="12" customFormat="1" ht="12.75" customHeight="1">
      <c r="A86" s="56" t="s">
        <v>35</v>
      </c>
      <c r="B86" s="27" t="s">
        <v>105</v>
      </c>
      <c r="C86" s="27"/>
      <c r="D86" s="28"/>
      <c r="E86" s="30"/>
      <c r="F86" s="88"/>
      <c r="G86" s="88"/>
    </row>
    <row r="87" spans="1:7" s="12" customFormat="1" ht="12.75" customHeight="1">
      <c r="A87" s="19" t="s">
        <v>43</v>
      </c>
      <c r="B87" s="20" t="s">
        <v>79</v>
      </c>
      <c r="C87" s="21"/>
      <c r="D87" s="22"/>
      <c r="E87" s="30"/>
      <c r="F87" s="88">
        <v>446.21</v>
      </c>
      <c r="G87" s="88">
        <f>SUM(G88,G89)</f>
        <v>0</v>
      </c>
    </row>
    <row r="88" spans="1:7" s="12" customFormat="1" ht="12.75" customHeight="1">
      <c r="A88" s="23" t="s">
        <v>111</v>
      </c>
      <c r="B88" s="31"/>
      <c r="C88" s="43" t="s">
        <v>102</v>
      </c>
      <c r="D88" s="10"/>
      <c r="E88" s="82"/>
      <c r="F88" s="88">
        <v>446.21</v>
      </c>
      <c r="G88" s="88"/>
    </row>
    <row r="89" spans="1:7" s="12" customFormat="1" ht="12.75" customHeight="1">
      <c r="A89" s="23" t="s">
        <v>112</v>
      </c>
      <c r="B89" s="31"/>
      <c r="C89" s="43" t="s">
        <v>103</v>
      </c>
      <c r="D89" s="10"/>
      <c r="E89" s="82"/>
      <c r="F89" s="88"/>
      <c r="G89" s="88"/>
    </row>
    <row r="90" spans="1:7" s="12" customFormat="1" ht="12.75" customHeight="1">
      <c r="A90" s="1" t="s">
        <v>86</v>
      </c>
      <c r="B90" s="36" t="s">
        <v>87</v>
      </c>
      <c r="C90" s="38"/>
      <c r="D90" s="38"/>
      <c r="E90" s="82"/>
      <c r="F90" s="87"/>
      <c r="G90" s="87"/>
    </row>
    <row r="91" spans="1:7" s="12" customFormat="1" ht="25.5" customHeight="1">
      <c r="A91" s="1"/>
      <c r="B91" s="107" t="s">
        <v>113</v>
      </c>
      <c r="C91" s="108"/>
      <c r="D91" s="103"/>
      <c r="E91" s="30"/>
      <c r="F91" s="87">
        <f>SUM(F56,F61,F81,F90)</f>
        <v>311095.86000000004</v>
      </c>
      <c r="G91" s="87">
        <f>SUM(G56,G61,G81,G90)</f>
        <v>277746.50999999995</v>
      </c>
    </row>
    <row r="92" spans="1:7" s="12" customFormat="1">
      <c r="A92" s="41"/>
      <c r="B92" s="40"/>
      <c r="C92" s="40"/>
      <c r="D92" s="40"/>
      <c r="E92" s="40"/>
      <c r="F92" s="42"/>
      <c r="G92" s="42"/>
    </row>
    <row r="93" spans="1:7" s="12" customFormat="1" ht="12.75" customHeight="1">
      <c r="A93" s="110" t="s">
        <v>125</v>
      </c>
      <c r="B93" s="110"/>
      <c r="C93" s="110"/>
      <c r="D93" s="110"/>
      <c r="E93" s="93"/>
      <c r="F93" s="100" t="s">
        <v>126</v>
      </c>
      <c r="G93" s="100"/>
    </row>
    <row r="94" spans="1:7" s="12" customFormat="1" ht="12.75" customHeight="1">
      <c r="A94" s="109"/>
      <c r="B94" s="109"/>
      <c r="C94" s="109"/>
      <c r="D94" s="109"/>
      <c r="E94" s="94"/>
      <c r="F94" s="101"/>
      <c r="G94" s="101"/>
    </row>
    <row r="95" spans="1:7" s="12" customFormat="1">
      <c r="A95" s="92"/>
      <c r="B95" s="92"/>
      <c r="C95" s="92"/>
      <c r="D95" s="92"/>
      <c r="E95" s="92"/>
      <c r="F95" s="9"/>
      <c r="G95" s="9"/>
    </row>
    <row r="96" spans="1:7" s="12" customFormat="1" ht="12.75" customHeight="1">
      <c r="A96" s="99" t="s">
        <v>130</v>
      </c>
      <c r="B96" s="99"/>
      <c r="C96" s="99"/>
      <c r="D96" s="99"/>
      <c r="E96" s="95"/>
      <c r="F96" s="96" t="s">
        <v>124</v>
      </c>
      <c r="G96" s="96"/>
    </row>
    <row r="97" spans="1:8" s="12" customFormat="1" ht="12.75" customHeight="1">
      <c r="A97" s="98"/>
      <c r="B97" s="98"/>
      <c r="C97" s="98"/>
      <c r="D97" s="98"/>
      <c r="E97" s="61"/>
      <c r="F97" s="97"/>
      <c r="G97" s="97"/>
    </row>
    <row r="98" spans="1:8" s="12" customFormat="1">
      <c r="A98" s="70"/>
      <c r="B98" s="70"/>
      <c r="C98" s="70"/>
      <c r="D98" s="70"/>
      <c r="E98" s="71"/>
      <c r="F98" s="9"/>
      <c r="G98" s="9"/>
    </row>
    <row r="99" spans="1:8" s="12" customFormat="1">
      <c r="A99" s="70"/>
      <c r="B99" s="70"/>
      <c r="C99" s="70"/>
      <c r="D99" s="70"/>
      <c r="E99" s="71"/>
      <c r="F99" s="9"/>
      <c r="G99" s="9"/>
    </row>
    <row r="100" spans="1:8" s="12" customFormat="1" ht="12.75" customHeight="1">
      <c r="E100" s="42"/>
      <c r="H100" s="89"/>
    </row>
  </sheetData>
  <mergeCells count="24">
    <mergeCell ref="A4:G4"/>
    <mergeCell ref="A5:G5"/>
    <mergeCell ref="A2:G3"/>
    <mergeCell ref="B16:D16"/>
    <mergeCell ref="A6:G6"/>
    <mergeCell ref="A9:E9"/>
    <mergeCell ref="A7:G8"/>
    <mergeCell ref="A10:G10"/>
    <mergeCell ref="A11:G11"/>
    <mergeCell ref="A13:G13"/>
    <mergeCell ref="A14:G14"/>
    <mergeCell ref="D15:G15"/>
    <mergeCell ref="C44:D44"/>
    <mergeCell ref="C50:D50"/>
    <mergeCell ref="B59:D59"/>
    <mergeCell ref="B91:D91"/>
    <mergeCell ref="A94:D94"/>
    <mergeCell ref="A93:D93"/>
    <mergeCell ref="F96:G96"/>
    <mergeCell ref="F97:G97"/>
    <mergeCell ref="A97:D97"/>
    <mergeCell ref="A96:D96"/>
    <mergeCell ref="F93:G93"/>
    <mergeCell ref="F94:G94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</vt:lpstr>
      <vt:lpstr>'2'!Spausdinti_pavadinimus</vt:lpstr>
    </vt:vector>
  </TitlesOfParts>
  <Company>LR 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Anna Belych</dc:creator>
  <cp:lastModifiedBy>Vartotojas</cp:lastModifiedBy>
  <cp:lastPrinted>2022-07-14T13:33:01Z</cp:lastPrinted>
  <dcterms:created xsi:type="dcterms:W3CDTF">2009-07-20T14:30:53Z</dcterms:created>
  <dcterms:modified xsi:type="dcterms:W3CDTF">2022-07-15T08:42:30Z</dcterms:modified>
</cp:coreProperties>
</file>